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eda\Desktop\SJEČA 2021.GODINU\"/>
    </mc:Choice>
  </mc:AlternateContent>
  <bookViews>
    <workbookView xWindow="0" yWindow="0" windowWidth="28800" windowHeight="1183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1" l="1"/>
  <c r="I26" i="1" s="1"/>
  <c r="F26" i="1"/>
  <c r="H25" i="1"/>
  <c r="F25" i="1"/>
  <c r="I25" i="1" s="1"/>
  <c r="H24" i="1"/>
  <c r="F24" i="1"/>
  <c r="H23" i="1"/>
  <c r="F23" i="1"/>
  <c r="I23" i="1" s="1"/>
  <c r="H22" i="1"/>
  <c r="I22" i="1" s="1"/>
  <c r="F22" i="1"/>
  <c r="F29" i="1"/>
  <c r="H29" i="1"/>
  <c r="I29" i="1"/>
  <c r="F30" i="1"/>
  <c r="H30" i="1"/>
  <c r="I30" i="1"/>
  <c r="F31" i="1"/>
  <c r="H31" i="1"/>
  <c r="I31" i="1"/>
  <c r="F32" i="1"/>
  <c r="I32" i="1" s="1"/>
  <c r="H32" i="1"/>
  <c r="H14" i="1"/>
  <c r="F14" i="1"/>
  <c r="I14" i="1" s="1"/>
  <c r="H13" i="1"/>
  <c r="F13" i="1"/>
  <c r="H11" i="1"/>
  <c r="F11" i="1"/>
  <c r="H10" i="1"/>
  <c r="F10" i="1"/>
  <c r="I10" i="1" s="1"/>
  <c r="H8" i="1"/>
  <c r="F8" i="1"/>
  <c r="I8" i="1" s="1"/>
  <c r="H7" i="1"/>
  <c r="F7" i="1"/>
  <c r="I7" i="1" s="1"/>
  <c r="H17" i="1"/>
  <c r="F17" i="1"/>
  <c r="I24" i="1" l="1"/>
  <c r="I13" i="1"/>
  <c r="I11" i="1"/>
  <c r="I17" i="1"/>
  <c r="F34" i="1"/>
  <c r="H37" i="1"/>
  <c r="H34" i="1"/>
  <c r="H28" i="1"/>
  <c r="H19" i="1"/>
  <c r="H16" i="1"/>
  <c r="F37" i="1"/>
  <c r="F28" i="1"/>
  <c r="F19" i="1"/>
  <c r="F16" i="1"/>
  <c r="I16" i="1" l="1"/>
  <c r="I28" i="1"/>
  <c r="I34" i="1"/>
  <c r="I35" i="1" s="1"/>
  <c r="I42" i="1" s="1"/>
  <c r="I19" i="1"/>
  <c r="I20" i="1" s="1"/>
  <c r="I41" i="1" s="1"/>
  <c r="I37" i="1"/>
  <c r="I38" i="1" s="1"/>
  <c r="I43" i="1" s="1"/>
  <c r="I44" i="1" l="1"/>
  <c r="I45" i="1" s="1"/>
  <c r="I46" i="1"/>
</calcChain>
</file>

<file path=xl/sharedStrings.xml><?xml version="1.0" encoding="utf-8"?>
<sst xmlns="http://schemas.openxmlformats.org/spreadsheetml/2006/main" count="85" uniqueCount="47">
  <si>
    <t xml:space="preserve">P o n u d b e n i   t r o š k o v n i k </t>
  </si>
  <si>
    <t>Odjel/odsjek</t>
  </si>
  <si>
    <t>Vrsta proizvoda</t>
  </si>
  <si>
    <t>Jedinična cijena bez PDV-a</t>
  </si>
  <si>
    <t>Gospodarska jedinica «Belevine»</t>
  </si>
  <si>
    <t>Jela</t>
  </si>
  <si>
    <t>Bukva</t>
  </si>
  <si>
    <t>Smreka</t>
  </si>
  <si>
    <t>Sanitar</t>
  </si>
  <si>
    <t>Jela/Smreka</t>
  </si>
  <si>
    <t>Ukupna cijena sječe i privlačenja bez PDV-a za g.j. «Belevine», kn</t>
  </si>
  <si>
    <t>Gospodarska jedinica «Sungerski lug»</t>
  </si>
  <si>
    <t>Gospodarska jedinica «Kupjački vrh»</t>
  </si>
  <si>
    <t>Rekapitulacija</t>
  </si>
  <si>
    <t>Gospodarska jedinica</t>
  </si>
  <si>
    <t>g.j. «Belevine»</t>
  </si>
  <si>
    <t>g.j. «Sungerski lug»</t>
  </si>
  <si>
    <t>g.j. «Kupjački vrh»</t>
  </si>
  <si>
    <t>Ukupno:</t>
  </si>
  <si>
    <t>+ PDV (25 %):</t>
  </si>
  <si>
    <t>Sveukupno:</t>
  </si>
  <si>
    <t xml:space="preserve">Ukupna cijena bez PDV-a (sječa i izradba + privlačenje), kn </t>
  </si>
  <si>
    <r>
      <t>Sječa i izradba kn/m</t>
    </r>
    <r>
      <rPr>
        <b/>
        <vertAlign val="superscript"/>
        <sz val="11"/>
        <color theme="1"/>
        <rFont val="Calibri"/>
        <family val="2"/>
        <charset val="238"/>
        <scheme val="minor"/>
      </rPr>
      <t>3</t>
    </r>
  </si>
  <si>
    <r>
      <t>Ukupno sječa i izradba kn/m</t>
    </r>
    <r>
      <rPr>
        <b/>
        <vertAlign val="superscript"/>
        <sz val="11"/>
        <color theme="1"/>
        <rFont val="Calibri"/>
        <family val="2"/>
        <charset val="238"/>
        <scheme val="minor"/>
      </rPr>
      <t>3</t>
    </r>
  </si>
  <si>
    <r>
      <t>Privlačenje kn/m</t>
    </r>
    <r>
      <rPr>
        <b/>
        <vertAlign val="superscript"/>
        <sz val="11"/>
        <color theme="1"/>
        <rFont val="Calibri"/>
        <family val="2"/>
        <charset val="238"/>
        <scheme val="minor"/>
      </rPr>
      <t>3</t>
    </r>
  </si>
  <si>
    <r>
      <t>Ukupno privlačenje kn/m</t>
    </r>
    <r>
      <rPr>
        <b/>
        <vertAlign val="superscript"/>
        <sz val="11"/>
        <color theme="1"/>
        <rFont val="Calibri"/>
        <family val="2"/>
        <charset val="238"/>
        <scheme val="minor"/>
      </rPr>
      <t>3</t>
    </r>
  </si>
  <si>
    <t>Ukupna cijena sječe i privlačenja bez PDV-a za g.j. «Kupjački vrh», kn</t>
  </si>
  <si>
    <r>
      <t>Količina      m</t>
    </r>
    <r>
      <rPr>
        <b/>
        <vertAlign val="superscript"/>
        <sz val="11"/>
        <color theme="1"/>
        <rFont val="Calibri"/>
        <family val="2"/>
        <charset val="238"/>
        <scheme val="minor"/>
      </rPr>
      <t>3</t>
    </r>
  </si>
  <si>
    <t>Jedinica mjere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</si>
  <si>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3</t>
    </r>
  </si>
  <si>
    <t>Sječa, izradba i privlačenje drva na NPŠO Zalesina u 2021. godini</t>
  </si>
  <si>
    <t>1b</t>
  </si>
  <si>
    <t>2b</t>
  </si>
  <si>
    <t>2c</t>
  </si>
  <si>
    <t>3a</t>
  </si>
  <si>
    <r>
      <rPr>
        <b/>
        <sz val="11"/>
        <color theme="1"/>
        <rFont val="Calibri"/>
        <family val="2"/>
        <charset val="238"/>
        <scheme val="minor"/>
      </rPr>
      <t>Napomena:</t>
    </r>
    <r>
      <rPr>
        <sz val="11"/>
        <color theme="1"/>
        <rFont val="Calibri"/>
        <family val="2"/>
        <charset val="238"/>
        <scheme val="minor"/>
      </rPr>
      <t xml:space="preserve"> Srednja udaljenost privlačenja drva vučom u odsjeku (250 m), oblo drvo + prostorno drvo</t>
    </r>
  </si>
  <si>
    <r>
      <rPr>
        <b/>
        <sz val="11"/>
        <color theme="1"/>
        <rFont val="Calibri"/>
        <family val="2"/>
        <charset val="238"/>
        <scheme val="minor"/>
      </rPr>
      <t>Napomena:</t>
    </r>
    <r>
      <rPr>
        <sz val="11"/>
        <color theme="1"/>
        <rFont val="Calibri"/>
        <family val="2"/>
        <charset val="238"/>
        <scheme val="minor"/>
      </rPr>
      <t xml:space="preserve"> Srednja udaljenost privlačenja drva vučom u odsjeku (280 m), oblo drvo + prostorno drvo</t>
    </r>
  </si>
  <si>
    <r>
      <rPr>
        <b/>
        <sz val="11"/>
        <color theme="1"/>
        <rFont val="Calibri"/>
        <family val="2"/>
        <charset val="238"/>
        <scheme val="minor"/>
      </rPr>
      <t>Napomena:</t>
    </r>
    <r>
      <rPr>
        <sz val="11"/>
        <color theme="1"/>
        <rFont val="Calibri"/>
        <family val="2"/>
        <charset val="238"/>
        <scheme val="minor"/>
      </rPr>
      <t xml:space="preserve"> Srednja udaljenost privlačenja drva vučom u odsjeku (190 m), oblo drvo + prostorno drvo</t>
    </r>
  </si>
  <si>
    <r>
      <rPr>
        <b/>
        <sz val="11"/>
        <color theme="1"/>
        <rFont val="Calibri"/>
        <family val="2"/>
        <charset val="238"/>
        <scheme val="minor"/>
      </rPr>
      <t>Napomena:</t>
    </r>
    <r>
      <rPr>
        <sz val="11"/>
        <color theme="1"/>
        <rFont val="Calibri"/>
        <family val="2"/>
        <charset val="238"/>
        <scheme val="minor"/>
      </rPr>
      <t xml:space="preserve"> Srednja udaljenost privlačenja drva vučom u odsjeku (410 m), oblo drvo + prostorno drvo</t>
    </r>
  </si>
  <si>
    <t>Lipa sp.</t>
  </si>
  <si>
    <t>OTB</t>
  </si>
  <si>
    <t>G.javor</t>
  </si>
  <si>
    <r>
      <rPr>
        <b/>
        <sz val="11"/>
        <color theme="1"/>
        <rFont val="Calibri"/>
        <family val="2"/>
        <charset val="238"/>
        <scheme val="minor"/>
      </rPr>
      <t>Napomena:</t>
    </r>
    <r>
      <rPr>
        <sz val="11"/>
        <color theme="1"/>
        <rFont val="Calibri"/>
        <family val="2"/>
        <charset val="238"/>
        <scheme val="minor"/>
      </rPr>
      <t xml:space="preserve"> Srednja udaljenost privlačenja drva vučom u odsjeku (420 m), oblo drvo + prostorno drvo</t>
    </r>
  </si>
  <si>
    <r>
      <rPr>
        <b/>
        <sz val="11"/>
        <color theme="1"/>
        <rFont val="Calibri"/>
        <family val="2"/>
        <charset val="238"/>
        <scheme val="minor"/>
      </rPr>
      <t>Napomena:</t>
    </r>
    <r>
      <rPr>
        <sz val="11"/>
        <color theme="1"/>
        <rFont val="Calibri"/>
        <family val="2"/>
        <charset val="238"/>
        <scheme val="minor"/>
      </rPr>
      <t xml:space="preserve"> Srednja udaljenost privlačenja drva vučom u odsjeku (440 m), oblo drvo + prostorno drvo</t>
    </r>
  </si>
  <si>
    <t>13a</t>
  </si>
  <si>
    <t>14a</t>
  </si>
  <si>
    <t xml:space="preserve">    Ukupna cijena sječe i privlačenja bez PDV-a za g.j. «Belevine», kn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</si>
</sst>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7CE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5" borderId="0" applyNumberFormat="0" applyBorder="0" applyAlignment="0" applyProtection="0"/>
  </cellStyleXfs>
  <cellXfs count="46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1" xfId="0" applyBorder="1" applyAlignment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wrapText="1"/>
    </xf>
    <xf numFmtId="2" fontId="0" fillId="0" borderId="1" xfId="0" applyNumberFormat="1" applyBorder="1"/>
    <xf numFmtId="2" fontId="0" fillId="0" borderId="1" xfId="0" applyNumberFormat="1" applyFont="1" applyBorder="1"/>
    <xf numFmtId="0" fontId="0" fillId="0" borderId="1" xfId="0" applyBorder="1" applyAlignment="1">
      <alignment horizontal="center" vertical="center"/>
    </xf>
    <xf numFmtId="2" fontId="4" fillId="5" borderId="1" xfId="1" applyNumberFormat="1" applyBorder="1" applyProtection="1">
      <protection locked="0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right"/>
    </xf>
  </cellXfs>
  <cellStyles count="2">
    <cellStyle name="Loše" xfId="1" builtinId="27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workbookViewId="0">
      <selection activeCell="D10" sqref="D10"/>
    </sheetView>
  </sheetViews>
  <sheetFormatPr defaultRowHeight="15" x14ac:dyDescent="0.25"/>
  <cols>
    <col min="1" max="1" width="13.85546875" customWidth="1"/>
    <col min="2" max="4" width="11.140625" customWidth="1"/>
    <col min="5" max="5" width="25.140625" customWidth="1"/>
    <col min="6" max="6" width="22.5703125" customWidth="1"/>
    <col min="7" max="7" width="18.85546875" customWidth="1"/>
    <col min="8" max="8" width="19.7109375" customWidth="1"/>
    <col min="9" max="9" width="27.28515625" customWidth="1"/>
  </cols>
  <sheetData>
    <row r="1" spans="1:9" x14ac:dyDescent="0.25">
      <c r="A1" s="16" t="s">
        <v>0</v>
      </c>
      <c r="B1" s="17"/>
      <c r="C1" s="17"/>
      <c r="D1" s="17"/>
      <c r="E1" s="17"/>
      <c r="F1" s="17"/>
      <c r="G1" s="17"/>
      <c r="H1" s="17"/>
      <c r="I1" s="18"/>
    </row>
    <row r="2" spans="1:9" x14ac:dyDescent="0.25">
      <c r="A2" s="16" t="s">
        <v>30</v>
      </c>
      <c r="B2" s="17"/>
      <c r="C2" s="17"/>
      <c r="D2" s="17"/>
      <c r="E2" s="17"/>
      <c r="F2" s="17"/>
      <c r="G2" s="17"/>
      <c r="H2" s="17"/>
      <c r="I2" s="18"/>
    </row>
    <row r="3" spans="1:9" ht="30" x14ac:dyDescent="0.25">
      <c r="A3" s="22" t="s">
        <v>1</v>
      </c>
      <c r="B3" s="28" t="s">
        <v>2</v>
      </c>
      <c r="C3" s="22" t="s">
        <v>28</v>
      </c>
      <c r="D3" s="22" t="s">
        <v>27</v>
      </c>
      <c r="E3" s="4" t="s">
        <v>3</v>
      </c>
      <c r="F3" s="22" t="s">
        <v>23</v>
      </c>
      <c r="G3" s="4" t="s">
        <v>3</v>
      </c>
      <c r="H3" s="22" t="s">
        <v>25</v>
      </c>
      <c r="I3" s="25" t="s">
        <v>21</v>
      </c>
    </row>
    <row r="4" spans="1:9" x14ac:dyDescent="0.25">
      <c r="A4" s="23"/>
      <c r="B4" s="29"/>
      <c r="C4" s="23"/>
      <c r="D4" s="23"/>
      <c r="E4" s="22" t="s">
        <v>22</v>
      </c>
      <c r="F4" s="23"/>
      <c r="G4" s="22" t="s">
        <v>24</v>
      </c>
      <c r="H4" s="23"/>
      <c r="I4" s="26"/>
    </row>
    <row r="5" spans="1:9" ht="4.5" customHeight="1" x14ac:dyDescent="0.25">
      <c r="A5" s="24"/>
      <c r="B5" s="30"/>
      <c r="C5" s="24"/>
      <c r="D5" s="24"/>
      <c r="E5" s="24"/>
      <c r="F5" s="24"/>
      <c r="G5" s="24"/>
      <c r="H5" s="24"/>
      <c r="I5" s="27"/>
    </row>
    <row r="6" spans="1:9" x14ac:dyDescent="0.25">
      <c r="A6" s="19" t="s">
        <v>11</v>
      </c>
      <c r="B6" s="20"/>
      <c r="C6" s="20"/>
      <c r="D6" s="20"/>
      <c r="E6" s="20"/>
      <c r="F6" s="20"/>
      <c r="G6" s="20"/>
      <c r="H6" s="20"/>
      <c r="I6" s="21"/>
    </row>
    <row r="7" spans="1:9" ht="17.25" x14ac:dyDescent="0.25">
      <c r="A7" s="14" t="s">
        <v>31</v>
      </c>
      <c r="B7" s="1" t="s">
        <v>5</v>
      </c>
      <c r="C7" s="9" t="s">
        <v>29</v>
      </c>
      <c r="D7" s="1">
        <v>510</v>
      </c>
      <c r="E7" s="10"/>
      <c r="F7" s="1">
        <f>D7*E7</f>
        <v>0</v>
      </c>
      <c r="G7" s="10"/>
      <c r="H7" s="1">
        <f>D7*G7</f>
        <v>0</v>
      </c>
      <c r="I7" s="7">
        <f>F7+H7</f>
        <v>0</v>
      </c>
    </row>
    <row r="8" spans="1:9" ht="17.25" x14ac:dyDescent="0.25">
      <c r="A8" s="15"/>
      <c r="B8" s="1" t="s">
        <v>7</v>
      </c>
      <c r="C8" s="9" t="s">
        <v>29</v>
      </c>
      <c r="D8" s="1">
        <v>165</v>
      </c>
      <c r="E8" s="10"/>
      <c r="F8" s="1">
        <f t="shared" ref="F8" si="0">D8*E8</f>
        <v>0</v>
      </c>
      <c r="G8" s="10"/>
      <c r="H8" s="1">
        <f t="shared" ref="H8" si="1">D8*G8</f>
        <v>0</v>
      </c>
      <c r="I8" s="7">
        <f t="shared" ref="I8" si="2">F8+H8</f>
        <v>0</v>
      </c>
    </row>
    <row r="9" spans="1:9" x14ac:dyDescent="0.25">
      <c r="A9" s="11" t="s">
        <v>35</v>
      </c>
      <c r="B9" s="12"/>
      <c r="C9" s="12"/>
      <c r="D9" s="12"/>
      <c r="E9" s="12"/>
      <c r="F9" s="12"/>
      <c r="G9" s="12"/>
      <c r="H9" s="12"/>
      <c r="I9" s="13"/>
    </row>
    <row r="10" spans="1:9" ht="17.25" x14ac:dyDescent="0.25">
      <c r="A10" s="14" t="s">
        <v>32</v>
      </c>
      <c r="B10" s="1" t="s">
        <v>5</v>
      </c>
      <c r="C10" s="9" t="s">
        <v>29</v>
      </c>
      <c r="D10" s="1">
        <v>335</v>
      </c>
      <c r="E10" s="10"/>
      <c r="F10" s="1">
        <f>D10*E10</f>
        <v>0</v>
      </c>
      <c r="G10" s="10"/>
      <c r="H10" s="1">
        <f>D10*G10</f>
        <v>0</v>
      </c>
      <c r="I10" s="7">
        <f>F10+H10</f>
        <v>0</v>
      </c>
    </row>
    <row r="11" spans="1:9" ht="17.25" x14ac:dyDescent="0.25">
      <c r="A11" s="15"/>
      <c r="B11" s="1" t="s">
        <v>7</v>
      </c>
      <c r="C11" s="9" t="s">
        <v>29</v>
      </c>
      <c r="D11" s="1">
        <v>275</v>
      </c>
      <c r="E11" s="10"/>
      <c r="F11" s="1">
        <f t="shared" ref="F11" si="3">D11*E11</f>
        <v>0</v>
      </c>
      <c r="G11" s="10"/>
      <c r="H11" s="1">
        <f t="shared" ref="H11" si="4">D11*G11</f>
        <v>0</v>
      </c>
      <c r="I11" s="7">
        <f t="shared" ref="I11" si="5">F11+H11</f>
        <v>0</v>
      </c>
    </row>
    <row r="12" spans="1:9" x14ac:dyDescent="0.25">
      <c r="A12" s="11" t="s">
        <v>36</v>
      </c>
      <c r="B12" s="12"/>
      <c r="C12" s="12"/>
      <c r="D12" s="12"/>
      <c r="E12" s="12"/>
      <c r="F12" s="12"/>
      <c r="G12" s="12"/>
      <c r="H12" s="12"/>
      <c r="I12" s="13"/>
    </row>
    <row r="13" spans="1:9" ht="17.25" x14ac:dyDescent="0.25">
      <c r="A13" s="14" t="s">
        <v>33</v>
      </c>
      <c r="B13" s="1" t="s">
        <v>5</v>
      </c>
      <c r="C13" s="9" t="s">
        <v>29</v>
      </c>
      <c r="D13" s="1">
        <v>390</v>
      </c>
      <c r="E13" s="10"/>
      <c r="F13" s="1">
        <f>D13*E13</f>
        <v>0</v>
      </c>
      <c r="G13" s="10"/>
      <c r="H13" s="1">
        <f>D13*G13</f>
        <v>0</v>
      </c>
      <c r="I13" s="7">
        <f>F13+H13</f>
        <v>0</v>
      </c>
    </row>
    <row r="14" spans="1:9" ht="17.25" x14ac:dyDescent="0.25">
      <c r="A14" s="15"/>
      <c r="B14" s="1" t="s">
        <v>7</v>
      </c>
      <c r="C14" s="9" t="s">
        <v>29</v>
      </c>
      <c r="D14" s="1">
        <v>390</v>
      </c>
      <c r="E14" s="10"/>
      <c r="F14" s="1">
        <f t="shared" ref="F14" si="6">D14*E14</f>
        <v>0</v>
      </c>
      <c r="G14" s="10"/>
      <c r="H14" s="1">
        <f t="shared" ref="H14" si="7">D14*G14</f>
        <v>0</v>
      </c>
      <c r="I14" s="7">
        <f t="shared" ref="I14" si="8">F14+H14</f>
        <v>0</v>
      </c>
    </row>
    <row r="15" spans="1:9" x14ac:dyDescent="0.25">
      <c r="A15" s="11" t="s">
        <v>37</v>
      </c>
      <c r="B15" s="12"/>
      <c r="C15" s="12"/>
      <c r="D15" s="12"/>
      <c r="E15" s="12"/>
      <c r="F15" s="12"/>
      <c r="G15" s="12"/>
      <c r="H15" s="12"/>
      <c r="I15" s="13"/>
    </row>
    <row r="16" spans="1:9" ht="17.25" x14ac:dyDescent="0.25">
      <c r="A16" s="14" t="s">
        <v>34</v>
      </c>
      <c r="B16" s="1" t="s">
        <v>5</v>
      </c>
      <c r="C16" s="9" t="s">
        <v>29</v>
      </c>
      <c r="D16" s="1">
        <v>735</v>
      </c>
      <c r="E16" s="10"/>
      <c r="F16" s="1">
        <f>D16*E16</f>
        <v>0</v>
      </c>
      <c r="G16" s="10"/>
      <c r="H16" s="1">
        <f>D16*G16</f>
        <v>0</v>
      </c>
      <c r="I16" s="7">
        <f>F16+H16</f>
        <v>0</v>
      </c>
    </row>
    <row r="17" spans="1:9" ht="17.25" x14ac:dyDescent="0.25">
      <c r="A17" s="15"/>
      <c r="B17" s="1" t="s">
        <v>7</v>
      </c>
      <c r="C17" s="9" t="s">
        <v>29</v>
      </c>
      <c r="D17" s="1">
        <v>510</v>
      </c>
      <c r="E17" s="10"/>
      <c r="F17" s="1">
        <f t="shared" ref="F17" si="9">D17*E17</f>
        <v>0</v>
      </c>
      <c r="G17" s="10"/>
      <c r="H17" s="1">
        <f t="shared" ref="H17" si="10">D17*G17</f>
        <v>0</v>
      </c>
      <c r="I17" s="7">
        <f t="shared" ref="I17" si="11">F17+H17</f>
        <v>0</v>
      </c>
    </row>
    <row r="18" spans="1:9" x14ac:dyDescent="0.25">
      <c r="A18" s="11" t="s">
        <v>38</v>
      </c>
      <c r="B18" s="12"/>
      <c r="C18" s="12"/>
      <c r="D18" s="12"/>
      <c r="E18" s="12"/>
      <c r="F18" s="12"/>
      <c r="G18" s="12"/>
      <c r="H18" s="12"/>
      <c r="I18" s="13"/>
    </row>
    <row r="19" spans="1:9" ht="17.25" x14ac:dyDescent="0.25">
      <c r="A19" s="2" t="s">
        <v>8</v>
      </c>
      <c r="B19" s="1" t="s">
        <v>9</v>
      </c>
      <c r="C19" s="9" t="s">
        <v>29</v>
      </c>
      <c r="D19" s="1">
        <v>800</v>
      </c>
      <c r="E19" s="10"/>
      <c r="F19" s="1">
        <f>D19*E19</f>
        <v>0</v>
      </c>
      <c r="G19" s="10"/>
      <c r="H19" s="1">
        <f>D19*G19</f>
        <v>0</v>
      </c>
      <c r="I19" s="7">
        <f>F19+H19</f>
        <v>0</v>
      </c>
    </row>
    <row r="20" spans="1:9" x14ac:dyDescent="0.25">
      <c r="A20" s="43" t="s">
        <v>10</v>
      </c>
      <c r="B20" s="44"/>
      <c r="C20" s="44"/>
      <c r="D20" s="44"/>
      <c r="E20" s="44"/>
      <c r="F20" s="44"/>
      <c r="G20" s="44"/>
      <c r="H20" s="45"/>
      <c r="I20" s="7">
        <f>SUM(I16:I17,I19,I7:I8,I10:I11,I13:I14)</f>
        <v>0</v>
      </c>
    </row>
    <row r="21" spans="1:9" ht="15.75" customHeight="1" x14ac:dyDescent="0.25">
      <c r="A21" s="37" t="s">
        <v>12</v>
      </c>
      <c r="B21" s="38"/>
      <c r="C21" s="38"/>
      <c r="D21" s="38"/>
      <c r="E21" s="38"/>
      <c r="F21" s="38"/>
      <c r="G21" s="38"/>
      <c r="H21" s="38"/>
      <c r="I21" s="39"/>
    </row>
    <row r="22" spans="1:9" ht="15.75" customHeight="1" x14ac:dyDescent="0.25">
      <c r="A22" s="14" t="s">
        <v>44</v>
      </c>
      <c r="B22" s="1" t="s">
        <v>5</v>
      </c>
      <c r="C22" s="9" t="s">
        <v>29</v>
      </c>
      <c r="D22" s="1">
        <v>925</v>
      </c>
      <c r="E22" s="10"/>
      <c r="F22" s="1">
        <f>D22*E22</f>
        <v>0</v>
      </c>
      <c r="G22" s="10"/>
      <c r="H22" s="1">
        <f>D22*G22</f>
        <v>0</v>
      </c>
      <c r="I22" s="7">
        <f>F22+H22</f>
        <v>0</v>
      </c>
    </row>
    <row r="23" spans="1:9" ht="15.75" customHeight="1" x14ac:dyDescent="0.25">
      <c r="A23" s="15"/>
      <c r="B23" s="1" t="s">
        <v>6</v>
      </c>
      <c r="C23" s="9" t="s">
        <v>29</v>
      </c>
      <c r="D23" s="1">
        <v>480</v>
      </c>
      <c r="E23" s="10"/>
      <c r="F23" s="1">
        <f t="shared" ref="F23:F26" si="12">D23*E23</f>
        <v>0</v>
      </c>
      <c r="G23" s="10"/>
      <c r="H23" s="1">
        <f t="shared" ref="H23:H26" si="13">D23*G23</f>
        <v>0</v>
      </c>
      <c r="I23" s="7">
        <f t="shared" ref="I23:I26" si="14">F23+H23</f>
        <v>0</v>
      </c>
    </row>
    <row r="24" spans="1:9" ht="15.75" customHeight="1" x14ac:dyDescent="0.25">
      <c r="A24" s="15"/>
      <c r="B24" s="1" t="s">
        <v>41</v>
      </c>
      <c r="C24" s="9" t="s">
        <v>29</v>
      </c>
      <c r="D24" s="1">
        <v>190</v>
      </c>
      <c r="E24" s="10"/>
      <c r="F24" s="1">
        <f t="shared" si="12"/>
        <v>0</v>
      </c>
      <c r="G24" s="10"/>
      <c r="H24" s="1">
        <f t="shared" si="13"/>
        <v>0</v>
      </c>
      <c r="I24" s="7">
        <f t="shared" si="14"/>
        <v>0</v>
      </c>
    </row>
    <row r="25" spans="1:9" ht="15.75" customHeight="1" x14ac:dyDescent="0.25">
      <c r="A25" s="15"/>
      <c r="B25" s="1" t="s">
        <v>39</v>
      </c>
      <c r="C25" s="9" t="s">
        <v>29</v>
      </c>
      <c r="D25" s="1">
        <v>15</v>
      </c>
      <c r="E25" s="10"/>
      <c r="F25" s="1">
        <f t="shared" si="12"/>
        <v>0</v>
      </c>
      <c r="G25" s="10"/>
      <c r="H25" s="1">
        <f t="shared" si="13"/>
        <v>0</v>
      </c>
      <c r="I25" s="7">
        <f t="shared" si="14"/>
        <v>0</v>
      </c>
    </row>
    <row r="26" spans="1:9" ht="15.75" customHeight="1" x14ac:dyDescent="0.25">
      <c r="A26" s="15"/>
      <c r="B26" s="1" t="s">
        <v>40</v>
      </c>
      <c r="C26" s="9" t="s">
        <v>29</v>
      </c>
      <c r="D26" s="1">
        <v>5</v>
      </c>
      <c r="E26" s="10"/>
      <c r="F26" s="1">
        <f t="shared" si="12"/>
        <v>0</v>
      </c>
      <c r="G26" s="10"/>
      <c r="H26" s="1">
        <f t="shared" si="13"/>
        <v>0</v>
      </c>
      <c r="I26" s="7">
        <f t="shared" si="14"/>
        <v>0</v>
      </c>
    </row>
    <row r="27" spans="1:9" ht="15.75" customHeight="1" x14ac:dyDescent="0.25">
      <c r="A27" s="11" t="s">
        <v>42</v>
      </c>
      <c r="B27" s="12"/>
      <c r="C27" s="12"/>
      <c r="D27" s="12"/>
      <c r="E27" s="12"/>
      <c r="F27" s="12"/>
      <c r="G27" s="12"/>
      <c r="H27" s="12"/>
      <c r="I27" s="13"/>
    </row>
    <row r="28" spans="1:9" ht="17.25" x14ac:dyDescent="0.25">
      <c r="A28" s="14" t="s">
        <v>45</v>
      </c>
      <c r="B28" s="1" t="s">
        <v>5</v>
      </c>
      <c r="C28" s="9" t="s">
        <v>29</v>
      </c>
      <c r="D28" s="1">
        <v>850</v>
      </c>
      <c r="E28" s="10"/>
      <c r="F28" s="1">
        <f>D28*E28</f>
        <v>0</v>
      </c>
      <c r="G28" s="10"/>
      <c r="H28" s="1">
        <f>D28*G28</f>
        <v>0</v>
      </c>
      <c r="I28" s="7">
        <f>F28+H28</f>
        <v>0</v>
      </c>
    </row>
    <row r="29" spans="1:9" ht="17.25" x14ac:dyDescent="0.25">
      <c r="A29" s="15"/>
      <c r="B29" s="1" t="s">
        <v>6</v>
      </c>
      <c r="C29" s="9" t="s">
        <v>29</v>
      </c>
      <c r="D29" s="1">
        <v>635</v>
      </c>
      <c r="E29" s="10"/>
      <c r="F29" s="1">
        <f t="shared" ref="F29:F32" si="15">D29*E29</f>
        <v>0</v>
      </c>
      <c r="G29" s="10"/>
      <c r="H29" s="1">
        <f t="shared" ref="H29:H32" si="16">D29*G29</f>
        <v>0</v>
      </c>
      <c r="I29" s="7">
        <f t="shared" ref="I29:I32" si="17">F29+H29</f>
        <v>0</v>
      </c>
    </row>
    <row r="30" spans="1:9" ht="17.25" x14ac:dyDescent="0.25">
      <c r="A30" s="15"/>
      <c r="B30" s="1" t="s">
        <v>41</v>
      </c>
      <c r="C30" s="9" t="s">
        <v>29</v>
      </c>
      <c r="D30" s="1">
        <v>200</v>
      </c>
      <c r="E30" s="10"/>
      <c r="F30" s="1">
        <f t="shared" si="15"/>
        <v>0</v>
      </c>
      <c r="G30" s="10"/>
      <c r="H30" s="1">
        <f t="shared" si="16"/>
        <v>0</v>
      </c>
      <c r="I30" s="7">
        <f t="shared" si="17"/>
        <v>0</v>
      </c>
    </row>
    <row r="31" spans="1:9" ht="17.25" x14ac:dyDescent="0.25">
      <c r="A31" s="15"/>
      <c r="B31" s="1" t="s">
        <v>39</v>
      </c>
      <c r="C31" s="9" t="s">
        <v>29</v>
      </c>
      <c r="D31" s="1">
        <v>25</v>
      </c>
      <c r="E31" s="10"/>
      <c r="F31" s="1">
        <f t="shared" si="15"/>
        <v>0</v>
      </c>
      <c r="G31" s="10"/>
      <c r="H31" s="1">
        <f t="shared" si="16"/>
        <v>0</v>
      </c>
      <c r="I31" s="7">
        <f t="shared" si="17"/>
        <v>0</v>
      </c>
    </row>
    <row r="32" spans="1:9" ht="17.25" x14ac:dyDescent="0.25">
      <c r="A32" s="15"/>
      <c r="B32" s="1" t="s">
        <v>40</v>
      </c>
      <c r="C32" s="9" t="s">
        <v>29</v>
      </c>
      <c r="D32" s="1">
        <v>5</v>
      </c>
      <c r="E32" s="10"/>
      <c r="F32" s="1">
        <f t="shared" si="15"/>
        <v>0</v>
      </c>
      <c r="G32" s="10"/>
      <c r="H32" s="1">
        <f t="shared" si="16"/>
        <v>0</v>
      </c>
      <c r="I32" s="7">
        <f t="shared" si="17"/>
        <v>0</v>
      </c>
    </row>
    <row r="33" spans="1:9" x14ac:dyDescent="0.25">
      <c r="A33" s="11" t="s">
        <v>43</v>
      </c>
      <c r="B33" s="12"/>
      <c r="C33" s="12"/>
      <c r="D33" s="12"/>
      <c r="E33" s="12"/>
      <c r="F33" s="12"/>
      <c r="G33" s="12"/>
      <c r="H33" s="12"/>
      <c r="I33" s="13"/>
    </row>
    <row r="34" spans="1:9" ht="17.25" x14ac:dyDescent="0.25">
      <c r="A34" s="2" t="s">
        <v>8</v>
      </c>
      <c r="B34" s="1" t="s">
        <v>9</v>
      </c>
      <c r="C34" s="9" t="s">
        <v>29</v>
      </c>
      <c r="D34" s="1">
        <v>800</v>
      </c>
      <c r="E34" s="10"/>
      <c r="F34" s="1">
        <f>D34*E34</f>
        <v>0</v>
      </c>
      <c r="G34" s="10"/>
      <c r="H34" s="1">
        <f>D34*G34</f>
        <v>0</v>
      </c>
      <c r="I34" s="7">
        <f>F34+H34</f>
        <v>0</v>
      </c>
    </row>
    <row r="35" spans="1:9" x14ac:dyDescent="0.25">
      <c r="A35" s="43" t="s">
        <v>26</v>
      </c>
      <c r="B35" s="44"/>
      <c r="C35" s="44"/>
      <c r="D35" s="44"/>
      <c r="E35" s="44"/>
      <c r="F35" s="44"/>
      <c r="G35" s="44"/>
      <c r="H35" s="45"/>
      <c r="I35" s="7">
        <f>SUM(I28:I32,I34,I22:I26)</f>
        <v>0</v>
      </c>
    </row>
    <row r="36" spans="1:9" x14ac:dyDescent="0.25">
      <c r="A36" s="37" t="s">
        <v>4</v>
      </c>
      <c r="B36" s="38"/>
      <c r="C36" s="38"/>
      <c r="D36" s="38"/>
      <c r="E36" s="38"/>
      <c r="F36" s="38"/>
      <c r="G36" s="38"/>
      <c r="H36" s="38"/>
      <c r="I36" s="39"/>
    </row>
    <row r="37" spans="1:9" ht="17.25" x14ac:dyDescent="0.25">
      <c r="A37" s="2" t="s">
        <v>8</v>
      </c>
      <c r="B37" s="1" t="s">
        <v>9</v>
      </c>
      <c r="C37" s="9" t="s">
        <v>29</v>
      </c>
      <c r="D37" s="3">
        <v>600</v>
      </c>
      <c r="E37" s="10"/>
      <c r="F37" s="1">
        <f>D37*E37</f>
        <v>0</v>
      </c>
      <c r="G37" s="10"/>
      <c r="H37" s="1">
        <f>D37*G37</f>
        <v>0</v>
      </c>
      <c r="I37" s="7">
        <f>F37+H37</f>
        <v>0</v>
      </c>
    </row>
    <row r="38" spans="1:9" x14ac:dyDescent="0.25">
      <c r="A38" s="43" t="s">
        <v>46</v>
      </c>
      <c r="B38" s="44"/>
      <c r="C38" s="44"/>
      <c r="D38" s="44"/>
      <c r="E38" s="44"/>
      <c r="F38" s="44"/>
      <c r="G38" s="44"/>
      <c r="H38" s="45"/>
      <c r="I38" s="7">
        <f>SUM(I37)</f>
        <v>0</v>
      </c>
    </row>
    <row r="39" spans="1:9" x14ac:dyDescent="0.25">
      <c r="A39" s="34" t="s">
        <v>13</v>
      </c>
      <c r="B39" s="35"/>
      <c r="C39" s="35"/>
      <c r="D39" s="35"/>
      <c r="E39" s="35"/>
      <c r="F39" s="35"/>
      <c r="G39" s="35"/>
      <c r="H39" s="35"/>
      <c r="I39" s="36"/>
    </row>
    <row r="40" spans="1:9" ht="45" x14ac:dyDescent="0.25">
      <c r="A40" s="31" t="s">
        <v>14</v>
      </c>
      <c r="B40" s="32"/>
      <c r="C40" s="32"/>
      <c r="D40" s="32"/>
      <c r="E40" s="32"/>
      <c r="F40" s="32"/>
      <c r="G40" s="32"/>
      <c r="H40" s="33"/>
      <c r="I40" s="6" t="s">
        <v>21</v>
      </c>
    </row>
    <row r="41" spans="1:9" x14ac:dyDescent="0.25">
      <c r="A41" s="40" t="s">
        <v>16</v>
      </c>
      <c r="B41" s="41"/>
      <c r="C41" s="41"/>
      <c r="D41" s="41"/>
      <c r="E41" s="41"/>
      <c r="F41" s="41"/>
      <c r="G41" s="41"/>
      <c r="H41" s="42"/>
      <c r="I41" s="7">
        <f>I20</f>
        <v>0</v>
      </c>
    </row>
    <row r="42" spans="1:9" x14ac:dyDescent="0.25">
      <c r="A42" s="40" t="s">
        <v>17</v>
      </c>
      <c r="B42" s="41"/>
      <c r="C42" s="41"/>
      <c r="D42" s="41"/>
      <c r="E42" s="41"/>
      <c r="F42" s="41"/>
      <c r="G42" s="41"/>
      <c r="H42" s="42"/>
      <c r="I42" s="7">
        <f>I35</f>
        <v>0</v>
      </c>
    </row>
    <row r="43" spans="1:9" x14ac:dyDescent="0.25">
      <c r="A43" s="40" t="s">
        <v>15</v>
      </c>
      <c r="B43" s="41"/>
      <c r="C43" s="41"/>
      <c r="D43" s="41"/>
      <c r="E43" s="41"/>
      <c r="F43" s="41"/>
      <c r="G43" s="41"/>
      <c r="H43" s="42"/>
      <c r="I43" s="7">
        <f>I38</f>
        <v>0</v>
      </c>
    </row>
    <row r="44" spans="1:9" x14ac:dyDescent="0.25">
      <c r="A44" s="31" t="s">
        <v>18</v>
      </c>
      <c r="B44" s="32"/>
      <c r="C44" s="32"/>
      <c r="D44" s="32"/>
      <c r="E44" s="32"/>
      <c r="F44" s="32"/>
      <c r="G44" s="32"/>
      <c r="H44" s="33"/>
      <c r="I44" s="8">
        <f>I41+I42+I43</f>
        <v>0</v>
      </c>
    </row>
    <row r="45" spans="1:9" x14ac:dyDescent="0.25">
      <c r="A45" s="31" t="s">
        <v>19</v>
      </c>
      <c r="B45" s="32"/>
      <c r="C45" s="32"/>
      <c r="D45" s="32"/>
      <c r="E45" s="32"/>
      <c r="F45" s="32"/>
      <c r="G45" s="32"/>
      <c r="H45" s="33"/>
      <c r="I45" s="8">
        <f>I44*25/100</f>
        <v>0</v>
      </c>
    </row>
    <row r="46" spans="1:9" x14ac:dyDescent="0.25">
      <c r="A46" s="31" t="s">
        <v>20</v>
      </c>
      <c r="B46" s="32"/>
      <c r="C46" s="32"/>
      <c r="D46" s="32"/>
      <c r="E46" s="32"/>
      <c r="F46" s="32"/>
      <c r="G46" s="32"/>
      <c r="H46" s="33"/>
      <c r="I46" s="8">
        <f>I44+I45</f>
        <v>0</v>
      </c>
    </row>
    <row r="47" spans="1:9" x14ac:dyDescent="0.25">
      <c r="A47" s="5"/>
      <c r="B47" s="5"/>
      <c r="C47" s="5"/>
      <c r="D47" s="5"/>
      <c r="E47" s="5"/>
      <c r="F47" s="5"/>
      <c r="G47" s="5"/>
      <c r="H47" s="5"/>
    </row>
  </sheetData>
  <sheetProtection algorithmName="SHA-512" hashValue="PFkAUhYSHaQAlkBWj14axVpRL+4bNCrmUG5Q4HZiPfW7ft6+B4LpqE5kDPec46elMbg3Ad2aEt4mNHUxSfkQgg==" saltValue="F4Zzp6W36OXo2yeGFHwrBg==" spinCount="100000" sheet="1" objects="1" scenarios="1"/>
  <mergeCells count="37">
    <mergeCell ref="A16:A17"/>
    <mergeCell ref="A28:A32"/>
    <mergeCell ref="A22:A26"/>
    <mergeCell ref="A27:I27"/>
    <mergeCell ref="A18:I18"/>
    <mergeCell ref="B3:B5"/>
    <mergeCell ref="H3:H5"/>
    <mergeCell ref="A46:H46"/>
    <mergeCell ref="A40:H40"/>
    <mergeCell ref="A44:H44"/>
    <mergeCell ref="A45:H45"/>
    <mergeCell ref="A33:I33"/>
    <mergeCell ref="A39:I39"/>
    <mergeCell ref="A36:I36"/>
    <mergeCell ref="A42:H42"/>
    <mergeCell ref="A43:H43"/>
    <mergeCell ref="A41:H41"/>
    <mergeCell ref="A20:H20"/>
    <mergeCell ref="A35:H35"/>
    <mergeCell ref="A38:H38"/>
    <mergeCell ref="A21:I21"/>
    <mergeCell ref="A12:I12"/>
    <mergeCell ref="A13:A14"/>
    <mergeCell ref="A15:I15"/>
    <mergeCell ref="A1:I1"/>
    <mergeCell ref="A2:I2"/>
    <mergeCell ref="A6:I6"/>
    <mergeCell ref="C3:C5"/>
    <mergeCell ref="A7:A8"/>
    <mergeCell ref="A9:I9"/>
    <mergeCell ref="A10:A11"/>
    <mergeCell ref="A3:A5"/>
    <mergeCell ref="F3:F5"/>
    <mergeCell ref="D3:D5"/>
    <mergeCell ref="I3:I5"/>
    <mergeCell ref="G4:G5"/>
    <mergeCell ref="E4:E5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</dc:creator>
  <cp:lastModifiedBy>Windows User</cp:lastModifiedBy>
  <cp:lastPrinted>2019-11-29T18:09:28Z</cp:lastPrinted>
  <dcterms:created xsi:type="dcterms:W3CDTF">2016-12-15T09:33:39Z</dcterms:created>
  <dcterms:modified xsi:type="dcterms:W3CDTF">2020-09-03T13:52:38Z</dcterms:modified>
</cp:coreProperties>
</file>